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19\1 výzva\"/>
    </mc:Choice>
  </mc:AlternateContent>
  <xr:revisionPtr revIDLastSave="0" documentId="13_ncr:1_{4AB11FF5-C650-4CB5-996A-B0B86373C1E9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technika'!$B$6:$V$9</definedName>
    <definedName name="_xlnm.Print_Area" localSheetId="0">'Výpočetní technika'!$B$1:$T$18</definedName>
  </definedNames>
  <calcPr calcId="191029" iterateDelta="1E-4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<sst xmlns="http://schemas.openxmlformats.org/spreadsheetml/2006/main" count="58" uniqueCount="45">
  <si>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</si>
  <si>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</si>
  <si>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</si>
  <si>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</si>
  <si>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</si>
  <si>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</si>
  <si>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</si>
  <si>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</si>
  <si>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</si>
  <si>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</si>
  <si>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</si>
  <si>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</si>
  <si>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</si>
  <si>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</si>
  <si>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</si>
  <si>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</si>
  <si>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</si>
  <si>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</si>
  <si>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</si>
  <si>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</si>
  <si>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</si>
  <si>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</si>
  <si>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</si>
  <si>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</si>
  <si>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</si>
  <si>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</si>
  <si>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</si>
  <si>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</si>
  <si>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</si>
  <si>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</si>
  <si>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119 - 2021 </t>
  </si>
  <si>
    <t>Pokud financováno z projektových prostředků, pak ŘEŠITEL uvede: NÁZEV A ČÍSLO DOTAČNÍHO PROJEKTU</t>
  </si>
  <si>
    <t xml:space="preserve">Šmídl, UN 558, Beneš, UC 435, 2xF2 </t>
  </si>
  <si>
    <t>Ing. Jaroslav Šebesta, 
Tel.: 37763 2131</t>
  </si>
  <si>
    <t>Technická 8, 
301 00 Plzeň,
Fakulta aplikovaných věd - NTIS,
místnost UC 431</t>
  </si>
  <si>
    <t>Notebook 15,6"</t>
  </si>
  <si>
    <r>
      <t xml:space="preserve">Display 15,6", IPS min. fullHD 1920x1080, obnovovací frekvence min. 165Hz, antireflexní úprava.
Procesor min. 8 jader, skóre minimálně 21 150 podle </t>
    </r>
    <r>
      <rPr>
        <i/>
        <sz val="11"/>
        <color theme="1"/>
        <rFont val="Calibri"/>
        <family val="2"/>
        <charset val="238"/>
        <scheme val="minor"/>
      </rPr>
      <t xml:space="preserve">https://www.cpubenchmark.net/high_end_cpus.html.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GPU minimálně 8GB dedikované grafické paměti, skóre minimálně 21 850 podle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>, podmínkou CUDA compute capability min. 8.6 (důležité pro kompatibilitu s dlouhodobě vyvíjeným softwarem pro neuronové sítě).
Úložiště min. 1000GB ve formě SSD PCIe NVMe jednotky.
Min. 16GB operační paměti RAM DDR4.
Operační systém Windows 10 nebo 11 - OS Windows požadujeme z důvodu kompatibility s interními aplikacemi ZČU (Stag, Magion,...).
Min. 4x USB typ A verze 3.
Min. 2x USB typ C verze 3.2.
Bluetooth verze min. 5.1; 1x RJ-45 Ethernet konektor.
Podsvícení klávesnice.
Min. 1x HDMI verze 2.0b, WiFi verze min. 5.</t>
    </r>
  </si>
  <si>
    <r>
      <t>Display 15,6", IPS min. fullHD 1920x1080, obnovovací frekvence min. 165Hz, antireflexní úprava.
Procesor min. 8 jader, skóre minimálně 21 150 podle</t>
    </r>
    <r>
      <rPr>
        <i/>
        <sz val="11"/>
        <color theme="1"/>
        <rFont val="Calibri"/>
        <family val="2"/>
        <charset val="238"/>
        <scheme val="minor"/>
      </rPr>
      <t xml:space="preserve"> https://www.cpubenchmark.net/high_end_cpus.html.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GPU minimálně 8GB dedikované grafické paměti, skóre minimálně 21 850 podle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, podmínkou CUDA compute capability min 8.6 (důležité pro kompatibilitu s dlouhodobě vyvíjeným softwarem pro neuronové sítě).
Úložiště min. 1000GB ve formě SSD PCIe NVMe jednotky.
Min. 16GB operační paměti RAM DDR4.
Operační systém Windows 10 nebo 11 - OS Windows požadujeme z důvodu kompatibility s interními aplikacemi ZČU (Stag, Magion,...).
Min. 4x USB typ A verze 3.
Min. 2x USB typ C verze 3.2.
Bluetooth verze 5.1; 1x RJ-45 Ethernet konektor.
Podsvícení klávesnice.
Min. 1x HDMI verze 2.0b, WiFi verze min 5.
</t>
    </r>
    <r>
      <rPr>
        <i/>
        <sz val="11"/>
        <color theme="1"/>
        <rFont val="Calibri"/>
        <family val="2"/>
        <charset val="238"/>
        <scheme val="minor"/>
      </rPr>
      <t xml:space="preserve">
Pozn.: popis položky shodný s pol.č. 1 - rozdělení z důvodu samostatné faktury.</t>
    </r>
  </si>
  <si>
    <t>Zítka, UN 625, 1xF2.
2xF2 Polák a Fremund</t>
  </si>
  <si>
    <t>Řezáčková, UN 557, 1x F2</t>
  </si>
  <si>
    <t>Stolní počítač</t>
  </si>
  <si>
    <t>Procesor: architektura x86-64, výrobní proces max. 7 nm, min. 12 fyzických jader / 24 vláken.
Výkon procesoru min. 38 000 bodů v CPU benchmarku PassMark dostupného na adrese https://www.cpubenchmark.net/high_end_cpus.html, podpora až 128GB RAM.
Velký chladič vhodný pro dlouhodobé zatížení, pasivní blok, s technologií heatpipe, kompatibilní s vybraným procesorem.
Základní deska s performance chipsetem a min. následujícími paremetry: 
  2x M.2 NVMe SSD interface (alespoň jeden typu PCIe 4.0), min. 6x USB 3.1 (min. 1 x USB-C), min. 4 sloty pro DDR4 min. 3200MHz, 
   podpora až 128GB, PCIe 4.0 slot x16 pro grafickou kartu, min. GLAN.
Operační pamět: set 2 x 32GB (64GB), min. DDR4 3200 MHz.
Zdroj: min. 750W, účinnost min. 80 Plus Bronze, modular.
Skříň: formát tower nebo bigtower, s tlumenim hluku, neprosklená, prachove filty, zdroj umístěný na spodku skříně, podpora ATX standard, osazeny min. dva tiché ventilátory alespoň 120mm, na čelním panelu výstup na audio a USB.
Disk: M2.SSD NVMe, kapacita min. 500GB, rychlost čtení/zápis min. 3200/1800 MB/s.
Grafická karta: CUDA compute capability min. 8.5 a vyšší, min. 8GB GDDR6, min 3x DisplayPort.</t>
  </si>
  <si>
    <t>do 23.12.2021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</si>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</sst>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4" fillId="0" borderId="0" xfId="2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0" zoomScaleNormal="50" workbookViewId="0">
      <selection activeCell="M1" sqref="M1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60.33203125" style="1" customWidth="1"/>
    <col min="7" max="7" width="29.6640625" style="4" bestFit="1" customWidth="1"/>
    <col min="8" max="8" width="20.88671875" style="4" bestFit="1" customWidth="1"/>
    <col min="9" max="9" width="20.6640625" style="4" bestFit="1" customWidth="1"/>
    <col min="10" max="10" width="14.33203125" style="1" bestFit="1" customWidth="1"/>
    <col min="11" max="11" width="28.44140625" style="5" hidden="1" customWidth="1"/>
    <col min="12" max="12" width="32.6640625" style="5" hidden="1" customWidth="1"/>
    <col min="13" max="13" width="28.33203125" style="5" customWidth="1"/>
    <col min="14" max="14" width="38.33203125" style="4" customWidth="1"/>
    <col min="15" max="15" width="28.6640625" style="4" customWidth="1"/>
    <col min="16" max="16" width="17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44140625" style="5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98" t="s">
        <v>30</v>
      </c>
      <c r="C1" s="99"/>
      <c r="D1" s="99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4"/>
      <c r="E3" s="94"/>
      <c r="F3" s="9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0" t="s">
        <v>2</v>
      </c>
      <c r="H5" s="10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43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95" t="s">
        <v>7</v>
      </c>
      <c r="T6" s="44" t="s">
        <v>8</v>
      </c>
      <c r="U6" s="41" t="s">
        <v>22</v>
      </c>
      <c r="V6" s="41" t="s">
        <v>23</v>
      </c>
    </row>
    <row r="7" spans="1:22" ht="243" customHeight="1" thickTop="1" thickBot="1" x14ac:dyDescent="0.35">
      <c r="A7" s="20"/>
      <c r="B7" s="48">
        <v>1</v>
      </c>
      <c r="C7" s="49" t="s">
        <v>35</v>
      </c>
      <c r="D7" s="50">
        <v>2</v>
      </c>
      <c r="E7" s="51" t="s">
        <v>29</v>
      </c>
      <c r="F7" s="60" t="s">
        <v>36</v>
      </c>
      <c r="G7" s="111"/>
      <c r="H7" s="111"/>
      <c r="I7" s="59" t="s">
        <v>26</v>
      </c>
      <c r="J7" s="80" t="s">
        <v>27</v>
      </c>
      <c r="K7" s="52"/>
      <c r="L7" s="53"/>
      <c r="M7" s="76" t="s">
        <v>33</v>
      </c>
      <c r="N7" s="76" t="s">
        <v>34</v>
      </c>
      <c r="O7" s="54">
        <v>60</v>
      </c>
      <c r="P7" s="55">
        <f>D7*Q7</f>
        <v>76000</v>
      </c>
      <c r="Q7" s="56">
        <v>38000</v>
      </c>
      <c r="R7" s="114"/>
      <c r="S7" s="57">
        <f>D7*R7</f>
        <v>0</v>
      </c>
      <c r="T7" s="58" t="str">
        <f t="shared" ref="T7" si="0">IF(ISNUMBER(R7), IF(R7&gt;Q7,"NEVYHOVUJE","VYHOVUJE")," ")</f>
        <v xml:space="preserve"> </v>
      </c>
      <c r="U7" s="73" t="s">
        <v>32</v>
      </c>
      <c r="V7" s="51" t="s">
        <v>11</v>
      </c>
    </row>
    <row r="8" spans="1:22" ht="267.75" customHeight="1" thickTop="1" thickBot="1" x14ac:dyDescent="0.35">
      <c r="A8" s="20"/>
      <c r="B8" s="61">
        <v>2</v>
      </c>
      <c r="C8" s="62" t="s">
        <v>35</v>
      </c>
      <c r="D8" s="63">
        <v>3</v>
      </c>
      <c r="E8" s="64" t="s">
        <v>29</v>
      </c>
      <c r="F8" s="79" t="s">
        <v>37</v>
      </c>
      <c r="G8" s="112"/>
      <c r="H8" s="111"/>
      <c r="I8" s="74" t="s">
        <v>26</v>
      </c>
      <c r="J8" s="65" t="s">
        <v>27</v>
      </c>
      <c r="K8" s="66"/>
      <c r="L8" s="67"/>
      <c r="M8" s="78" t="s">
        <v>33</v>
      </c>
      <c r="N8" s="75" t="s">
        <v>34</v>
      </c>
      <c r="O8" s="68">
        <v>60</v>
      </c>
      <c r="P8" s="69">
        <f>D8*Q8</f>
        <v>105000</v>
      </c>
      <c r="Q8" s="70">
        <v>35000</v>
      </c>
      <c r="R8" s="115"/>
      <c r="S8" s="71">
        <f>D8*R8</f>
        <v>0</v>
      </c>
      <c r="T8" s="72" t="str">
        <f t="shared" ref="T8" si="1">IF(ISNUMBER(R8), IF(R8&gt;Q8,"NEVYHOVUJE","VYHOVUJE")," ")</f>
        <v xml:space="preserve"> </v>
      </c>
      <c r="U8" s="77" t="s">
        <v>38</v>
      </c>
      <c r="V8" s="64" t="s">
        <v>11</v>
      </c>
    </row>
    <row r="9" spans="1:22" ht="249" customHeight="1" thickTop="1" thickBot="1" x14ac:dyDescent="0.35">
      <c r="A9" s="20"/>
      <c r="B9" s="81">
        <v>3</v>
      </c>
      <c r="C9" s="82" t="s">
        <v>40</v>
      </c>
      <c r="D9" s="83">
        <v>1</v>
      </c>
      <c r="E9" s="84" t="s">
        <v>29</v>
      </c>
      <c r="F9" s="97" t="s">
        <v>41</v>
      </c>
      <c r="G9" s="113"/>
      <c r="H9" s="111"/>
      <c r="I9" s="85" t="s">
        <v>26</v>
      </c>
      <c r="J9" s="85" t="s">
        <v>27</v>
      </c>
      <c r="K9" s="86"/>
      <c r="L9" s="96"/>
      <c r="M9" s="87" t="s">
        <v>33</v>
      </c>
      <c r="N9" s="87" t="s">
        <v>34</v>
      </c>
      <c r="O9" s="88" t="s">
        <v>42</v>
      </c>
      <c r="P9" s="89">
        <f>D9*Q9</f>
        <v>49500</v>
      </c>
      <c r="Q9" s="90">
        <v>49500</v>
      </c>
      <c r="R9" s="116"/>
      <c r="S9" s="91">
        <f>D9*R9</f>
        <v>0</v>
      </c>
      <c r="T9" s="92" t="str">
        <f t="shared" ref="T9" si="2">IF(ISNUMBER(R9), IF(R9&gt;Q9,"NEVYHOVUJE","VYHOVUJE")," ")</f>
        <v xml:space="preserve"> </v>
      </c>
      <c r="U9" s="84" t="s">
        <v>39</v>
      </c>
      <c r="V9" s="84" t="s">
        <v>12</v>
      </c>
    </row>
    <row r="10" spans="1:22" ht="17.399999999999999" customHeight="1" thickTop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106" t="s">
        <v>28</v>
      </c>
      <c r="C11" s="106"/>
      <c r="D11" s="106"/>
      <c r="E11" s="106"/>
      <c r="F11" s="106"/>
      <c r="G11" s="106"/>
      <c r="H11" s="106"/>
      <c r="I11" s="106"/>
      <c r="J11" s="21"/>
      <c r="K11" s="21"/>
      <c r="L11" s="7"/>
      <c r="M11" s="7"/>
      <c r="N11" s="7"/>
      <c r="O11" s="22"/>
      <c r="P11" s="22"/>
      <c r="Q11" s="23" t="s">
        <v>9</v>
      </c>
      <c r="R11" s="107" t="s">
        <v>10</v>
      </c>
      <c r="S11" s="108"/>
      <c r="T11" s="109"/>
      <c r="U11" s="24"/>
      <c r="V11" s="25"/>
    </row>
    <row r="12" spans="1:22" ht="43.2" customHeight="1" thickTop="1" thickBot="1" x14ac:dyDescent="0.35">
      <c r="B12" s="102" t="s">
        <v>44</v>
      </c>
      <c r="C12" s="110"/>
      <c r="D12" s="110"/>
      <c r="E12" s="110"/>
      <c r="F12" s="110"/>
      <c r="G12" s="93"/>
      <c r="I12" s="26"/>
      <c r="L12" s="9"/>
      <c r="M12" s="9"/>
      <c r="N12" s="9"/>
      <c r="O12" s="27"/>
      <c r="P12" s="27"/>
      <c r="Q12" s="28">
        <f>SUM(P7:P9)</f>
        <v>230500</v>
      </c>
      <c r="R12" s="103">
        <f>SUM(S7:S9)</f>
        <v>0</v>
      </c>
      <c r="S12" s="104"/>
      <c r="T12" s="105"/>
    </row>
    <row r="13" spans="1:22" ht="15" thickTop="1" x14ac:dyDescent="0.3">
      <c r="H13" s="9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94"/>
      <c r="H14" s="9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94"/>
      <c r="H15" s="9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94"/>
      <c r="H16" s="9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94"/>
      <c r="H17" s="9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94"/>
      <c r="H19" s="9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94"/>
      <c r="H20" s="9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94"/>
      <c r="H21" s="9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94"/>
      <c r="H22" s="9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94"/>
      <c r="H23" s="9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94"/>
      <c r="H24" s="9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94"/>
      <c r="H25" s="9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94"/>
      <c r="H26" s="9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94"/>
      <c r="H27" s="9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94"/>
      <c r="H28" s="9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94"/>
      <c r="H29" s="9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94"/>
      <c r="H30" s="9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94"/>
      <c r="H32" s="9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tJujby1r9p5XYCKdY1Wc28jaMuL5PfmGy/NstPvvL3M6HYtvqLQd0hP2LuPquys2OFrdBuudbRl12uu0HgSCag==" saltValue="PbLmEMDtublKGm4OkWEHhQ==" spinCount="100000" sheet="1" objects="1" scenarios="1"/>
  <mergeCells count="6">
    <mergeCell ref="B1:D1"/>
    <mergeCell ref="G5:H5"/>
    <mergeCell ref="R12:T12"/>
    <mergeCell ref="B11:I11"/>
    <mergeCell ref="R11:T11"/>
    <mergeCell ref="B12:F12"/>
  </mergeCells>
  <conditionalFormatting sqref="D7:D9 B7:B9">
    <cfRule type="containsBlanks" dxfId="11" priority="56">
      <formula>LEN(TRIM(B7))=0</formula>
    </cfRule>
  </conditionalFormatting>
  <conditionalFormatting sqref="B7:B9">
    <cfRule type="cellIs" dxfId="10" priority="53" operator="greaterThanOrEqual">
      <formula>1</formula>
    </cfRule>
  </conditionalFormatting>
  <conditionalFormatting sqref="T7:T9">
    <cfRule type="cellIs" dxfId="9" priority="40" operator="equal">
      <formula>"VYHOVUJE"</formula>
    </cfRule>
  </conditionalFormatting>
  <conditionalFormatting sqref="T7:T9">
    <cfRule type="cellIs" dxfId="8" priority="39" operator="equal">
      <formula>"NEVYHOVUJE"</formula>
    </cfRule>
  </conditionalFormatting>
  <conditionalFormatting sqref="G7:G9 R7:R9">
    <cfRule type="containsBlanks" dxfId="7" priority="33">
      <formula>LEN(TRIM(G7))=0</formula>
    </cfRule>
  </conditionalFormatting>
  <conditionalFormatting sqref="G7:G9 R7:R9">
    <cfRule type="notContainsBlanks" dxfId="6" priority="31">
      <formula>LEN(TRIM(G7))&gt;0</formula>
    </cfRule>
  </conditionalFormatting>
  <conditionalFormatting sqref="G7:G9 R7:R9">
    <cfRule type="notContainsBlanks" dxfId="5" priority="30">
      <formula>LEN(TRIM(G7))&gt;0</formula>
    </cfRule>
  </conditionalFormatting>
  <conditionalFormatting sqref="G7:G9">
    <cfRule type="notContainsBlanks" dxfId="4" priority="29">
      <formula>LEN(TRIM(G7))&gt;0</formula>
    </cfRule>
  </conditionalFormatting>
  <conditionalFormatting sqref="H7:H9">
    <cfRule type="containsBlanks" dxfId="3" priority="4">
      <formula>LEN(TRIM(H7))=0</formula>
    </cfRule>
  </conditionalFormatting>
  <conditionalFormatting sqref="H7:H9">
    <cfRule type="notContainsBlanks" dxfId="2" priority="3">
      <formula>LEN(TRIM(H7))&gt;0</formula>
    </cfRule>
  </conditionalFormatting>
  <conditionalFormatting sqref="H7:H9">
    <cfRule type="notContainsBlanks" dxfId="1" priority="2">
      <formula>LEN(TRIM(H7))&gt;0</formula>
    </cfRule>
  </conditionalFormatting>
  <conditionalFormatting sqref="H7:H9">
    <cfRule type="notContainsBlanks" dxfId="0" priority="1">
      <formula>LEN(TRIM(H7))&gt;0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8:J9" xr:uid="{2C232DFB-2DA6-4061-8135-85D351E85ED9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2021-09-20T11:14:00Z</cp:lastPrinted>
  <dcterms:created xsi:type="dcterms:W3CDTF">2014-03-05T12:43:32Z</dcterms:created>
  <dcterms:modified xsi:type="dcterms:W3CDTF">2021-09-23T10:39:39Z</dcterms:modified>
</cp:coreProperties>
</file>